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emf" ContentType="image/x-emf"/>
  <Default Extension="vml" ContentType="application/vnd.openxmlformats-officedocument.vmlDrawing"/>
  <Default Extension="docx" ContentType="application/vnd.openxmlformats-officedocument.wordprocessingml.document"/>
  <Default Extension="bin" ContentType="application/vnd.openxmlformats-officedocument.oleObjec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0" i="1" l="1"/>
  <c r="B30" i="1"/>
  <c r="D13" i="1"/>
  <c r="H21" i="1"/>
  <c r="B21" i="1"/>
  <c r="I44" i="1"/>
  <c r="H33" i="1"/>
  <c r="H30" i="1"/>
  <c r="B13" i="1"/>
  <c r="C44" i="1"/>
  <c r="B42" i="1"/>
  <c r="D30" i="1"/>
  <c r="B33" i="1"/>
  <c r="I30" i="1"/>
  <c r="J30" i="1"/>
  <c r="H42" i="1"/>
  <c r="I42" i="1"/>
</calcChain>
</file>

<file path=xl/sharedStrings.xml><?xml version="1.0" encoding="utf-8"?>
<sst xmlns="http://schemas.openxmlformats.org/spreadsheetml/2006/main" count="38" uniqueCount="25">
  <si>
    <t>Speed Of Light</t>
  </si>
  <si>
    <t>First Term</t>
  </si>
  <si>
    <t>Second Term</t>
  </si>
  <si>
    <t>Billion years</t>
  </si>
  <si>
    <t>Theoretical Time since the Big Bang</t>
  </si>
  <si>
    <t>Third Term</t>
  </si>
  <si>
    <t>Speed of Light</t>
  </si>
  <si>
    <t>Joules</t>
  </si>
  <si>
    <t>Experimental Time Since the Big Bang</t>
  </si>
  <si>
    <t>Calculated with Stellar Energetics</t>
  </si>
  <si>
    <t>Seconds</t>
  </si>
  <si>
    <t>Calculated By Using The Heat Equation of the Universe</t>
  </si>
  <si>
    <t>The Initial energy at the big bang was pure energy.</t>
  </si>
  <si>
    <t>Energy in light.</t>
  </si>
  <si>
    <t>Theoretical Energy of Light after 15.35 Billion Years</t>
  </si>
  <si>
    <t>All mass is made out of light!!</t>
  </si>
  <si>
    <t>Mass Of Proton (kg)</t>
  </si>
  <si>
    <t xml:space="preserve">Energy in Proton </t>
  </si>
  <si>
    <t>joules</t>
  </si>
  <si>
    <t>The Stellar Energetics yielded an energy of light that’s too low.</t>
  </si>
  <si>
    <t>This means that the time since the big bang has to be smaller</t>
  </si>
  <si>
    <t>Thus, the theoretical time since the big bang is 15.35 Billion years</t>
  </si>
  <si>
    <t>The proton mass energy and the light modulation yields a theoretical time of the big bang.</t>
  </si>
  <si>
    <t>Theoretical Energy of Light after 15.8 Billion Years</t>
  </si>
  <si>
    <t>Energy Of a Proton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</si>
</sst>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Times New Roman"/>
    </font>
    <font>
      <b/>
      <sz val="12"/>
      <color theme="1"/>
      <name val="Times New Roman"/>
    </font>
    <font>
      <sz val="16"/>
      <color theme="1"/>
      <name val="Times New Roman"/>
    </font>
    <font>
      <sz val="18"/>
      <color theme="1"/>
      <name val="Times New Roman"/>
    </font>
    <font>
      <sz val="14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5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4" fillId="0" borderId="0" xfId="0" applyFont="1"/>
    <xf numFmtId="0" fontId="5" fillId="3" borderId="0" xfId="0" applyFont="1" applyFill="1"/>
    <xf numFmtId="0" fontId="3" fillId="3" borderId="0" xfId="0" applyFont="1" applyFill="1"/>
    <xf numFmtId="0" fontId="4" fillId="3" borderId="0" xfId="0" applyFont="1" applyFill="1"/>
    <xf numFmtId="0" fontId="6" fillId="4" borderId="0" xfId="0" applyFont="1" applyFill="1"/>
    <xf numFmtId="0" fontId="3" fillId="4" borderId="0" xfId="0" applyFont="1" applyFill="1"/>
    <xf numFmtId="0" fontId="4" fillId="4" borderId="0" xfId="0" applyFont="1" applyFill="1"/>
    <xf numFmtId="0" fontId="6" fillId="4" borderId="0" xfId="0" applyFont="1" applyFill="1" applyAlignment="1">
      <alignment horizontal="left"/>
    </xf>
    <xf numFmtId="0" fontId="7" fillId="3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11" fontId="7" fillId="3" borderId="0" xfId="0" applyNumberFormat="1" applyFont="1" applyFill="1" applyAlignment="1">
      <alignment horizontal="left"/>
    </xf>
    <xf numFmtId="0" fontId="3" fillId="2" borderId="0" xfId="0" applyFont="1" applyFill="1"/>
    <xf numFmtId="0" fontId="3" fillId="0" borderId="0" xfId="0" applyFont="1" applyFill="1"/>
    <xf numFmtId="0" fontId="4" fillId="5" borderId="0" xfId="0" applyFont="1" applyFill="1"/>
    <xf numFmtId="0" fontId="3" fillId="5" borderId="0" xfId="0" applyFont="1" applyFill="1"/>
    <xf numFmtId="0" fontId="4" fillId="6" borderId="0" xfId="0" applyFont="1" applyFill="1"/>
    <xf numFmtId="0" fontId="3" fillId="6" borderId="0" xfId="0" applyFont="1" applyFill="1"/>
    <xf numFmtId="11" fontId="3" fillId="0" borderId="0" xfId="0" applyNumberFormat="1" applyFont="1" applyFill="1"/>
    <xf numFmtId="0" fontId="4" fillId="0" borderId="0" xfId="0" applyFont="1" applyFill="1"/>
  </cellXfs>
  <cellStyles count="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4" Type="http://schemas.openxmlformats.org/officeDocument/2006/relationships/image" Target="../media/image4.emf"/><Relationship Id="rId5" Type="http://schemas.openxmlformats.org/officeDocument/2006/relationships/image" Target="../media/image5.emf"/><Relationship Id="rId1" Type="http://schemas.openxmlformats.org/officeDocument/2006/relationships/image" Target="../media/image1.emf"/><Relationship Id="rId2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622300</xdr:colOff>
          <xdr:row>22</xdr:row>
          <xdr:rowOff>50800</xdr:rowOff>
        </xdr:from>
        <xdr:to>
          <xdr:col>4</xdr:col>
          <xdr:colOff>342900</xdr:colOff>
          <xdr:row>25</xdr:row>
          <xdr:rowOff>127000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368299</xdr:colOff>
          <xdr:row>7</xdr:row>
          <xdr:rowOff>63500</xdr:rowOff>
        </xdr:from>
        <xdr:to>
          <xdr:col>3</xdr:col>
          <xdr:colOff>334432</xdr:colOff>
          <xdr:row>10</xdr:row>
          <xdr:rowOff>114300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609600</xdr:colOff>
          <xdr:row>22</xdr:row>
          <xdr:rowOff>63500</xdr:rowOff>
        </xdr:from>
        <xdr:to>
          <xdr:col>10</xdr:col>
          <xdr:colOff>914400</xdr:colOff>
          <xdr:row>25</xdr:row>
          <xdr:rowOff>139700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825499</xdr:colOff>
          <xdr:row>36</xdr:row>
          <xdr:rowOff>63500</xdr:rowOff>
        </xdr:from>
        <xdr:to>
          <xdr:col>2</xdr:col>
          <xdr:colOff>26554</xdr:colOff>
          <xdr:row>38</xdr:row>
          <xdr:rowOff>165100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36</xdr:row>
          <xdr:rowOff>38100</xdr:rowOff>
        </xdr:from>
        <xdr:to>
          <xdr:col>8</xdr:col>
          <xdr:colOff>38100</xdr:colOff>
          <xdr:row>38</xdr:row>
          <xdr:rowOff>139700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7</xdr:row>
          <xdr:rowOff>38100</xdr:rowOff>
        </xdr:from>
        <xdr:to>
          <xdr:col>1</xdr:col>
          <xdr:colOff>1230630</xdr:colOff>
          <xdr:row>10</xdr:row>
          <xdr:rowOff>114300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oleObject" Target="../embeddings/oleObject3.bin"/><Relationship Id="rId12" Type="http://schemas.openxmlformats.org/officeDocument/2006/relationships/oleObject" Target="../embeddings/oleObject4.bin"/><Relationship Id="rId13" Type="http://schemas.openxmlformats.org/officeDocument/2006/relationships/image" Target="../media/image5.emf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package" Target="../embeddings/Microsoft_Word_Document1.docx"/><Relationship Id="rId4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6" Type="http://schemas.openxmlformats.org/officeDocument/2006/relationships/image" Target="../media/image2.emf"/><Relationship Id="rId7" Type="http://schemas.openxmlformats.org/officeDocument/2006/relationships/package" Target="../embeddings/Microsoft_Word_Document2.docx"/><Relationship Id="rId8" Type="http://schemas.openxmlformats.org/officeDocument/2006/relationships/image" Target="../media/image3.emf"/><Relationship Id="rId9" Type="http://schemas.openxmlformats.org/officeDocument/2006/relationships/oleObject" Target="../embeddings/oleObject2.bin"/><Relationship Id="rId10" Type="http://schemas.openxmlformats.org/officeDocument/2006/relationships/image" Target="../media/image4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4:L49"/>
  <sheetViews>
    <sheetView tabSelected="1" showRuler="0" topLeftCell="A23" workbookViewId="0">
      <selection activeCell="H52" sqref="H52"/>
    </sheetView>
  </sheetViews>
  <sheetFormatPr baseColWidth="10" defaultRowHeight="15" x14ac:dyDescent="0"/>
  <cols>
    <col min="1" max="1" width="10.83203125" style="1"/>
    <col min="2" max="2" width="17.5" style="1" customWidth="1"/>
    <col min="3" max="3" width="19.5" style="1" customWidth="1"/>
    <col min="4" max="4" width="16.83203125" style="1" customWidth="1"/>
    <col min="5" max="5" width="11" style="1" bestFit="1" customWidth="1"/>
    <col min="6" max="6" width="10.83203125" style="1"/>
    <col min="7" max="7" width="12.1640625" style="1" bestFit="1" customWidth="1"/>
    <col min="8" max="8" width="18.33203125" style="1" customWidth="1"/>
    <col min="9" max="9" width="16.83203125" style="1" customWidth="1"/>
    <col min="10" max="10" width="11" style="1" bestFit="1" customWidth="1"/>
    <col min="11" max="11" width="12.33203125" style="1" bestFit="1" customWidth="1"/>
    <col min="12" max="12" width="12.6640625" style="1" bestFit="1" customWidth="1"/>
    <col min="13" max="16384" width="10.83203125" style="1"/>
  </cols>
  <sheetData>
    <row r="4" spans="2:6">
      <c r="C4" s="2"/>
    </row>
    <row r="6" spans="2:6" ht="18">
      <c r="B6" s="3" t="s">
        <v>12</v>
      </c>
      <c r="C6" s="4"/>
      <c r="D6" s="4"/>
      <c r="E6" s="4"/>
      <c r="F6" s="4"/>
    </row>
    <row r="7" spans="2:6" ht="18">
      <c r="B7" s="3" t="s">
        <v>15</v>
      </c>
      <c r="C7" s="4"/>
      <c r="D7" s="4"/>
      <c r="E7" s="4"/>
      <c r="F7" s="4"/>
    </row>
    <row r="8" spans="2:6">
      <c r="B8" s="4"/>
      <c r="C8" s="4"/>
      <c r="D8" s="4"/>
      <c r="E8" s="4"/>
      <c r="F8" s="4"/>
    </row>
    <row r="9" spans="2:6">
      <c r="B9" s="4"/>
      <c r="C9" s="4"/>
      <c r="D9" s="4"/>
      <c r="E9" s="4"/>
      <c r="F9" s="4"/>
    </row>
    <row r="10" spans="2:6">
      <c r="B10" s="4"/>
      <c r="C10" s="4"/>
      <c r="D10" s="4"/>
      <c r="E10" s="4"/>
      <c r="F10" s="4"/>
    </row>
    <row r="11" spans="2:6">
      <c r="B11" s="4"/>
      <c r="C11" s="4"/>
      <c r="D11" s="4"/>
      <c r="E11" s="4"/>
      <c r="F11" s="4"/>
    </row>
    <row r="12" spans="2:6">
      <c r="B12" s="5" t="s">
        <v>6</v>
      </c>
      <c r="C12" s="4"/>
      <c r="D12" s="5" t="s">
        <v>13</v>
      </c>
      <c r="E12" s="4"/>
      <c r="F12" s="4"/>
    </row>
    <row r="13" spans="2:6">
      <c r="B13" s="4">
        <f>(299792458)</f>
        <v>299792458</v>
      </c>
      <c r="C13" s="4"/>
      <c r="D13" s="4">
        <f>B13*B13</f>
        <v>8.987551787368176E+16</v>
      </c>
      <c r="E13" s="4"/>
      <c r="F13" s="4"/>
    </row>
    <row r="17" spans="2:12" ht="21">
      <c r="B17" s="6" t="s">
        <v>8</v>
      </c>
      <c r="C17" s="7"/>
      <c r="D17" s="7"/>
      <c r="E17" s="7"/>
      <c r="F17" s="7"/>
      <c r="H17" s="8" t="s">
        <v>4</v>
      </c>
      <c r="I17" s="7"/>
      <c r="J17" s="7"/>
      <c r="K17" s="7"/>
      <c r="L17" s="7"/>
    </row>
    <row r="18" spans="2:12" ht="21">
      <c r="B18" s="9" t="s">
        <v>9</v>
      </c>
      <c r="C18" s="7"/>
      <c r="D18" s="7"/>
      <c r="E18" s="7"/>
      <c r="F18" s="7"/>
      <c r="H18" s="7" t="s">
        <v>11</v>
      </c>
      <c r="I18" s="7"/>
      <c r="J18" s="7"/>
      <c r="K18" s="7"/>
      <c r="L18" s="7"/>
    </row>
    <row r="19" spans="2:12">
      <c r="B19" s="4"/>
      <c r="C19" s="4"/>
      <c r="D19" s="4"/>
      <c r="E19" s="4"/>
      <c r="F19" s="4"/>
      <c r="H19" s="4"/>
      <c r="I19" s="4"/>
      <c r="J19" s="4"/>
      <c r="K19" s="4"/>
      <c r="L19" s="4"/>
    </row>
    <row r="20" spans="2:12" ht="16">
      <c r="B20" s="10">
        <v>15.8</v>
      </c>
      <c r="C20" s="4" t="s">
        <v>3</v>
      </c>
      <c r="D20" s="4"/>
      <c r="E20" s="4" t="s">
        <v>6</v>
      </c>
      <c r="F20" s="4"/>
      <c r="H20" s="11">
        <v>15.35</v>
      </c>
      <c r="I20" s="4" t="s">
        <v>3</v>
      </c>
      <c r="J20" s="4"/>
      <c r="K20" s="4" t="s">
        <v>6</v>
      </c>
      <c r="L20" s="4"/>
    </row>
    <row r="21" spans="2:12" ht="16">
      <c r="B21" s="12">
        <f>B20*365*24*3600*10^9</f>
        <v>4.982688E+17</v>
      </c>
      <c r="C21" s="4" t="s">
        <v>10</v>
      </c>
      <c r="D21" s="4"/>
      <c r="E21" s="4">
        <v>299792458</v>
      </c>
      <c r="F21" s="4"/>
      <c r="H21" s="11">
        <f>(H20*10^9)*365*24*3600</f>
        <v>4.840776E+17</v>
      </c>
      <c r="I21" s="4" t="s">
        <v>10</v>
      </c>
      <c r="J21" s="4"/>
      <c r="K21" s="4">
        <v>299792458</v>
      </c>
      <c r="L21" s="4"/>
    </row>
    <row r="22" spans="2:12">
      <c r="B22" s="4"/>
      <c r="C22" s="4"/>
      <c r="D22" s="4"/>
      <c r="E22" s="4"/>
      <c r="F22" s="4"/>
      <c r="H22" s="4"/>
      <c r="I22" s="4"/>
      <c r="J22" s="4"/>
      <c r="K22" s="4"/>
      <c r="L22" s="4"/>
    </row>
    <row r="23" spans="2:12">
      <c r="B23" s="13"/>
      <c r="C23" s="13"/>
      <c r="D23" s="13"/>
      <c r="E23" s="13"/>
      <c r="F23" s="13"/>
      <c r="H23" s="13"/>
      <c r="I23" s="13"/>
      <c r="J23" s="13"/>
      <c r="K23" s="13"/>
      <c r="L23" s="13"/>
    </row>
    <row r="24" spans="2:12">
      <c r="B24" s="13"/>
      <c r="C24" s="13"/>
      <c r="D24" s="13"/>
      <c r="E24" s="13"/>
      <c r="F24" s="13"/>
      <c r="H24" s="13"/>
      <c r="I24" s="13"/>
      <c r="J24" s="13"/>
      <c r="K24" s="13"/>
      <c r="L24" s="13"/>
    </row>
    <row r="25" spans="2:12">
      <c r="B25" s="13"/>
      <c r="C25" s="13"/>
      <c r="D25" s="13"/>
      <c r="E25" s="13"/>
      <c r="F25" s="13"/>
      <c r="H25" s="13"/>
      <c r="I25" s="13"/>
      <c r="J25" s="13"/>
      <c r="K25" s="13"/>
      <c r="L25" s="13"/>
    </row>
    <row r="26" spans="2:12">
      <c r="B26" s="13"/>
      <c r="C26" s="13"/>
      <c r="D26" s="13"/>
      <c r="E26" s="13"/>
      <c r="F26" s="13"/>
      <c r="H26" s="13"/>
      <c r="I26" s="13"/>
      <c r="J26" s="13"/>
      <c r="K26" s="13"/>
      <c r="L26" s="13"/>
    </row>
    <row r="27" spans="2:12">
      <c r="B27" s="14"/>
      <c r="C27" s="14"/>
      <c r="D27" s="14"/>
      <c r="E27" s="14"/>
      <c r="F27" s="14"/>
      <c r="H27" s="14"/>
      <c r="I27" s="14"/>
      <c r="J27" s="14"/>
      <c r="K27" s="14"/>
      <c r="L27" s="14"/>
    </row>
    <row r="28" spans="2:12">
      <c r="B28" s="14"/>
      <c r="C28" s="14"/>
      <c r="D28" s="14"/>
      <c r="E28" s="14"/>
      <c r="F28" s="14"/>
      <c r="H28" s="14"/>
      <c r="I28" s="14"/>
      <c r="J28" s="14"/>
      <c r="K28" s="14"/>
      <c r="L28" s="14"/>
    </row>
    <row r="29" spans="2:12">
      <c r="B29" s="15" t="s">
        <v>1</v>
      </c>
      <c r="C29" s="15" t="s">
        <v>2</v>
      </c>
      <c r="D29" s="15" t="s">
        <v>5</v>
      </c>
      <c r="E29" s="16"/>
      <c r="F29" s="16"/>
      <c r="H29" s="17" t="s">
        <v>1</v>
      </c>
      <c r="I29" s="17" t="s">
        <v>2</v>
      </c>
      <c r="J29" s="17" t="s">
        <v>5</v>
      </c>
      <c r="K29" s="18"/>
      <c r="L29" s="18"/>
    </row>
    <row r="30" spans="2:12">
      <c r="B30" s="14">
        <f>E21*E21/(B21^(3/2))</f>
        <v>2.5553233591446043E-10</v>
      </c>
      <c r="C30" s="14">
        <f>EXP(-9*E21*E21*PI()/B21)</f>
        <v>6.0967524362120539E-3</v>
      </c>
      <c r="D30" s="14">
        <f>EXP(-E21*E21*PI()/B21)</f>
        <v>0.56741372950537472</v>
      </c>
      <c r="E30" s="14"/>
      <c r="F30" s="14"/>
      <c r="H30" s="14">
        <f>K21*K21/((H21)^(3/2))</f>
        <v>2.6685105598291557E-10</v>
      </c>
      <c r="I30" s="19">
        <f>EXP(-9*B13*B13*PI()/H21)</f>
        <v>5.2500881633523473E-3</v>
      </c>
      <c r="J30" s="19">
        <f>EXP(-B13*B13*PI()/H21)</f>
        <v>0.55806550311862935</v>
      </c>
      <c r="K30" s="14"/>
      <c r="L30" s="14"/>
    </row>
    <row r="31" spans="2:12">
      <c r="B31" s="14"/>
      <c r="C31" s="14"/>
      <c r="D31" s="14"/>
      <c r="E31" s="14"/>
      <c r="F31" s="14"/>
      <c r="K31" s="14"/>
      <c r="L31" s="14"/>
    </row>
    <row r="32" spans="2:12">
      <c r="B32" s="5" t="s">
        <v>23</v>
      </c>
      <c r="C32" s="4"/>
      <c r="D32" s="4"/>
      <c r="E32" s="4"/>
      <c r="F32" s="4"/>
      <c r="H32" s="5" t="s">
        <v>14</v>
      </c>
      <c r="I32" s="4"/>
      <c r="J32" s="4"/>
      <c r="K32" s="4"/>
      <c r="L32" s="4"/>
    </row>
    <row r="33" spans="2:12">
      <c r="B33" s="14">
        <f>B30*(C30+D30)</f>
        <v>1.4655047312196166E-10</v>
      </c>
      <c r="C33" s="14" t="s">
        <v>7</v>
      </c>
      <c r="F33" s="14"/>
      <c r="H33" s="19">
        <f>H30*(I30+J30)</f>
        <v>1.5032136038523728E-10</v>
      </c>
      <c r="I33" s="14" t="s">
        <v>7</v>
      </c>
      <c r="J33" s="14"/>
      <c r="K33" s="14"/>
      <c r="L33" s="14"/>
    </row>
    <row r="34" spans="2:12">
      <c r="B34" s="14"/>
      <c r="C34" s="14"/>
      <c r="D34" s="14"/>
      <c r="E34" s="14"/>
      <c r="F34" s="14"/>
      <c r="I34" s="14"/>
      <c r="J34" s="14"/>
      <c r="K34" s="14"/>
      <c r="L34" s="14"/>
    </row>
    <row r="35" spans="2:12">
      <c r="D35" s="14"/>
      <c r="E35" s="14"/>
      <c r="F35" s="14"/>
      <c r="J35" s="14"/>
      <c r="K35" s="14"/>
      <c r="L35" s="14"/>
    </row>
    <row r="36" spans="2:12">
      <c r="D36" s="14"/>
      <c r="E36" s="14"/>
      <c r="F36" s="14"/>
      <c r="J36" s="14"/>
      <c r="K36" s="14"/>
      <c r="L36" s="14"/>
    </row>
    <row r="37" spans="2:12">
      <c r="C37" s="14"/>
      <c r="D37" s="14"/>
      <c r="E37" s="14"/>
      <c r="F37" s="14"/>
      <c r="J37" s="14"/>
      <c r="K37" s="14"/>
      <c r="L37" s="14"/>
    </row>
    <row r="38" spans="2:12">
      <c r="C38" s="14"/>
      <c r="D38" s="14"/>
      <c r="E38" s="14"/>
      <c r="F38" s="14"/>
      <c r="J38" s="14"/>
      <c r="K38" s="14"/>
      <c r="L38" s="14"/>
    </row>
    <row r="39" spans="2:12">
      <c r="C39" s="14"/>
      <c r="D39" s="14"/>
      <c r="E39" s="14"/>
      <c r="F39" s="14"/>
      <c r="J39" s="14"/>
      <c r="K39" s="14"/>
      <c r="L39" s="14"/>
    </row>
    <row r="40" spans="2:12">
      <c r="B40" s="5" t="s">
        <v>17</v>
      </c>
      <c r="C40" s="4"/>
      <c r="D40" s="4"/>
      <c r="E40" s="4"/>
      <c r="F40" s="4"/>
      <c r="H40" s="5" t="s">
        <v>17</v>
      </c>
      <c r="I40" s="5"/>
      <c r="J40" s="5"/>
      <c r="K40" s="5"/>
      <c r="L40" s="5"/>
    </row>
    <row r="41" spans="2:12">
      <c r="B41" s="20" t="s">
        <v>16</v>
      </c>
      <c r="C41" s="20" t="s">
        <v>6</v>
      </c>
      <c r="F41" s="14"/>
      <c r="H41" s="20" t="s">
        <v>16</v>
      </c>
      <c r="I41" s="20" t="s">
        <v>0</v>
      </c>
      <c r="J41" s="14"/>
    </row>
    <row r="42" spans="2:12">
      <c r="B42" s="14">
        <f>1.6726219E-27</f>
        <v>1.6726219E-27</v>
      </c>
      <c r="C42" s="14">
        <v>299792458</v>
      </c>
      <c r="F42" s="14"/>
      <c r="H42" s="14">
        <f>1.6726219E-27</f>
        <v>1.6726219E-27</v>
      </c>
      <c r="I42" s="14">
        <f>(299792458)</f>
        <v>299792458</v>
      </c>
      <c r="J42" s="14"/>
    </row>
    <row r="43" spans="2:12">
      <c r="E43" s="14"/>
      <c r="F43" s="14"/>
      <c r="I43" s="14"/>
      <c r="J43" s="14"/>
    </row>
    <row r="44" spans="2:12">
      <c r="B44" s="14" t="s">
        <v>24</v>
      </c>
      <c r="C44" s="1">
        <f>B42*C42*C42</f>
        <v>1.5032775946936155E-10</v>
      </c>
      <c r="D44" s="14" t="s">
        <v>18</v>
      </c>
      <c r="H44" s="14" t="s">
        <v>24</v>
      </c>
      <c r="I44" s="14">
        <f>H42*I42*I42</f>
        <v>1.5032775946936155E-10</v>
      </c>
      <c r="J44" s="14" t="s">
        <v>7</v>
      </c>
      <c r="K44" s="14"/>
      <c r="L44" s="14"/>
    </row>
    <row r="45" spans="2:12">
      <c r="C45" s="14"/>
      <c r="D45" s="14"/>
      <c r="H45" s="14"/>
      <c r="I45" s="14"/>
      <c r="J45" s="14"/>
      <c r="K45" s="14"/>
      <c r="L45" s="14"/>
    </row>
    <row r="48" spans="2:12">
      <c r="B48" s="1" t="s">
        <v>19</v>
      </c>
      <c r="H48" s="1" t="s">
        <v>22</v>
      </c>
      <c r="I48" s="14"/>
    </row>
    <row r="49" spans="2:8">
      <c r="B49" s="1" t="s">
        <v>20</v>
      </c>
      <c r="H49" s="1" t="s">
        <v>21</v>
      </c>
    </row>
  </sheetData>
  <pageMargins left="0.75" right="0.75" top="1" bottom="1" header="0.5" footer="0.5"/>
  <pageSetup orientation="portrait" horizontalDpi="4294967292" verticalDpi="4294967292"/>
  <drawing r:id="rId1"/>
  <legacyDrawing r:id="rId2"/>
  <oleObjects>
    <mc:AlternateContent xmlns:mc="http://schemas.openxmlformats.org/markup-compatibility/2006">
      <mc:Choice Requires="x14">
        <oleObject progId="Word.Document.12" shapeId="1025" r:id="rId3">
          <objectPr defaultSize="0" autoPict="0" r:id="rId4">
            <anchor moveWithCells="1">
              <from>
                <xdr:col>1</xdr:col>
                <xdr:colOff>622300</xdr:colOff>
                <xdr:row>22</xdr:row>
                <xdr:rowOff>50800</xdr:rowOff>
              </from>
              <to>
                <xdr:col>4</xdr:col>
                <xdr:colOff>342900</xdr:colOff>
                <xdr:row>25</xdr:row>
                <xdr:rowOff>127000</xdr:rowOff>
              </to>
            </anchor>
          </objectPr>
        </oleObject>
      </mc:Choice>
      <mc:Fallback>
        <oleObject progId="Word.Document.12" shapeId="1025" r:id="rId3"/>
      </mc:Fallback>
    </mc:AlternateContent>
    <mc:AlternateContent xmlns:mc="http://schemas.openxmlformats.org/markup-compatibility/2006">
      <mc:Choice Requires="x14">
        <oleObject progId="Equation.DSMT4" shapeId="1027" r:id="rId5">
          <objectPr defaultSize="0" autoPict="0" r:id="rId6">
            <anchor moveWithCells="1">
              <from>
                <xdr:col>2</xdr:col>
                <xdr:colOff>368300</xdr:colOff>
                <xdr:row>7</xdr:row>
                <xdr:rowOff>63500</xdr:rowOff>
              </from>
              <to>
                <xdr:col>3</xdr:col>
                <xdr:colOff>330200</xdr:colOff>
                <xdr:row>10</xdr:row>
                <xdr:rowOff>114300</xdr:rowOff>
              </to>
            </anchor>
          </objectPr>
        </oleObject>
      </mc:Choice>
      <mc:Fallback>
        <oleObject progId="Equation.DSMT4" shapeId="1027" r:id="rId5"/>
      </mc:Fallback>
    </mc:AlternateContent>
    <mc:AlternateContent xmlns:mc="http://schemas.openxmlformats.org/markup-compatibility/2006">
      <mc:Choice Requires="x14">
        <oleObject progId="Word.Document.12" shapeId="1029" r:id="rId7">
          <objectPr defaultSize="0" autoPict="0" r:id="rId8">
            <anchor moveWithCells="1">
              <from>
                <xdr:col>7</xdr:col>
                <xdr:colOff>609600</xdr:colOff>
                <xdr:row>22</xdr:row>
                <xdr:rowOff>63500</xdr:rowOff>
              </from>
              <to>
                <xdr:col>10</xdr:col>
                <xdr:colOff>914400</xdr:colOff>
                <xdr:row>25</xdr:row>
                <xdr:rowOff>139700</xdr:rowOff>
              </to>
            </anchor>
          </objectPr>
        </oleObject>
      </mc:Choice>
      <mc:Fallback>
        <oleObject progId="Word.Document.12" shapeId="1029" r:id="rId7"/>
      </mc:Fallback>
    </mc:AlternateContent>
    <mc:AlternateContent xmlns:mc="http://schemas.openxmlformats.org/markup-compatibility/2006">
      <mc:Choice Requires="x14">
        <oleObject progId="Equation.DSMT4" shapeId="1032" r:id="rId9">
          <objectPr defaultSize="0" autoPict="0" r:id="rId10">
            <anchor moveWithCells="1">
              <from>
                <xdr:col>0</xdr:col>
                <xdr:colOff>825500</xdr:colOff>
                <xdr:row>36</xdr:row>
                <xdr:rowOff>63500</xdr:rowOff>
              </from>
              <to>
                <xdr:col>2</xdr:col>
                <xdr:colOff>25400</xdr:colOff>
                <xdr:row>38</xdr:row>
                <xdr:rowOff>165100</xdr:rowOff>
              </to>
            </anchor>
          </objectPr>
        </oleObject>
      </mc:Choice>
      <mc:Fallback>
        <oleObject progId="Equation.DSMT4" shapeId="1032" r:id="rId9"/>
      </mc:Fallback>
    </mc:AlternateContent>
    <mc:AlternateContent xmlns:mc="http://schemas.openxmlformats.org/markup-compatibility/2006">
      <mc:Choice Requires="x14">
        <oleObject progId="Equation.DSMT4" shapeId="1033" r:id="rId11">
          <objectPr defaultSize="0" autoPict="0" r:id="rId10">
            <anchor moveWithCells="1">
              <from>
                <xdr:col>7</xdr:col>
                <xdr:colOff>76200</xdr:colOff>
                <xdr:row>36</xdr:row>
                <xdr:rowOff>38100</xdr:rowOff>
              </from>
              <to>
                <xdr:col>8</xdr:col>
                <xdr:colOff>38100</xdr:colOff>
                <xdr:row>38</xdr:row>
                <xdr:rowOff>139700</xdr:rowOff>
              </to>
            </anchor>
          </objectPr>
        </oleObject>
      </mc:Choice>
      <mc:Fallback>
        <oleObject progId="Equation.DSMT4" shapeId="1033" r:id="rId11"/>
      </mc:Fallback>
    </mc:AlternateContent>
    <mc:AlternateContent xmlns:mc="http://schemas.openxmlformats.org/markup-compatibility/2006">
      <mc:Choice Requires="x14">
        <oleObject progId="Equation.DSMT4" shapeId="1034" r:id="rId12">
          <objectPr defaultSize="0" autoPict="0" r:id="rId13">
            <anchor moveWithCells="1">
              <from>
                <xdr:col>1</xdr:col>
                <xdr:colOff>0</xdr:colOff>
                <xdr:row>7</xdr:row>
                <xdr:rowOff>38100</xdr:rowOff>
              </from>
              <to>
                <xdr:col>1</xdr:col>
                <xdr:colOff>1231900</xdr:colOff>
                <xdr:row>10</xdr:row>
                <xdr:rowOff>114300</xdr:rowOff>
              </to>
            </anchor>
          </objectPr>
        </oleObject>
      </mc:Choice>
      <mc:Fallback>
        <oleObject progId="Equation.DSMT4" shapeId="1034" r:id="rId12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Castano</dc:creator>
  <cp:lastModifiedBy>Sandra Castano</cp:lastModifiedBy>
  <dcterms:created xsi:type="dcterms:W3CDTF">2021-01-30T14:12:34Z</dcterms:created>
  <dcterms:modified xsi:type="dcterms:W3CDTF">2021-02-02T23:49:25Z</dcterms:modified>
</cp:coreProperties>
</file>